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ovicic\Documents\01_JEDNOSTAVNA NABAVA\2017-jn\17-jn-FINIDA-Radovi na instalaciji signalnih sustava\"/>
    </mc:Choice>
  </mc:AlternateContent>
  <bookViews>
    <workbookView xWindow="0" yWindow="0" windowWidth="28800" windowHeight="12435"/>
  </bookViews>
  <sheets>
    <sheet name="signalni_sustav" sheetId="5" r:id="rId1"/>
  </sheets>
  <definedNames>
    <definedName name="_xlnm.Print_Area" localSheetId="0">signalni_sustav!$A$2:$F$58</definedName>
  </definedNames>
  <calcPr calcId="152511"/>
</workbook>
</file>

<file path=xl/calcChain.xml><?xml version="1.0" encoding="utf-8"?>
<calcChain xmlns="http://schemas.openxmlformats.org/spreadsheetml/2006/main">
  <c r="F23" i="5" l="1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36" i="5" l="1"/>
  <c r="F49" i="5" l="1"/>
  <c r="F48" i="5"/>
  <c r="F40" i="5" l="1"/>
  <c r="F42" i="5" l="1"/>
  <c r="F43" i="5"/>
  <c r="F52" i="5" l="1"/>
  <c r="F51" i="5"/>
  <c r="F50" i="5"/>
  <c r="F55" i="5"/>
  <c r="F54" i="5"/>
  <c r="F53" i="5"/>
  <c r="F47" i="5"/>
  <c r="F46" i="5"/>
  <c r="F45" i="5"/>
  <c r="F44" i="5"/>
  <c r="F41" i="5"/>
  <c r="F39" i="5"/>
  <c r="F38" i="5"/>
  <c r="F37" i="5"/>
  <c r="F35" i="5"/>
  <c r="F34" i="5"/>
  <c r="F33" i="5"/>
  <c r="F32" i="5"/>
  <c r="F31" i="5"/>
  <c r="F30" i="5"/>
  <c r="F29" i="5"/>
  <c r="F28" i="5"/>
  <c r="F27" i="5"/>
  <c r="F25" i="5"/>
  <c r="F24" i="5"/>
  <c r="F26" i="5"/>
  <c r="F56" i="5" l="1"/>
  <c r="F58" i="5" l="1"/>
  <c r="F57" i="5"/>
</calcChain>
</file>

<file path=xl/sharedStrings.xml><?xml version="1.0" encoding="utf-8"?>
<sst xmlns="http://schemas.openxmlformats.org/spreadsheetml/2006/main" count="114" uniqueCount="66">
  <si>
    <t>Kol.</t>
  </si>
  <si>
    <t>Jmj</t>
  </si>
  <si>
    <t>Cijena</t>
  </si>
  <si>
    <t>Iznos</t>
  </si>
  <si>
    <t>Opis</t>
  </si>
  <si>
    <t>kom</t>
  </si>
  <si>
    <t>paušalno</t>
  </si>
  <si>
    <t>Red. Br.</t>
  </si>
  <si>
    <t>Montaža elemenata sustava video nadzora, fino uštimavanje vidnog polja kamera, parametriranje DVR-a sa svim interakcijama do pune funkcionalnosti sustava</t>
  </si>
  <si>
    <t>Sitni materijal (vijčani pribor, stopice, stezaljke, 
gips i dr.) te ostali nepredviđeni radovi.</t>
  </si>
  <si>
    <t>do 10%</t>
  </si>
  <si>
    <t>Izrada dokumentacije izvedenog stanja u tri papirnata primjerka i na CD-u</t>
  </si>
  <si>
    <t>kompl.</t>
  </si>
  <si>
    <t>Dobava i isporuka Akumulatora 12V, 2,4Ah
Tip kao: POR-ULTRA1219
Ili jednakovrijedan: ________________________</t>
  </si>
  <si>
    <t>Konfiguracija jednog ulaznog ili izlaznog aktivnog elementa u aplikaciji POR-ABsistemDCI
- izrada simbola i definiranje interaktivnog elementa te njegovo pozicioniranje na grafičkoj mapi objekta unutar integracijskog programskog paketa 
- integracija elementa u SQL server bazu podataka koja se nalazi na klijentskom računalu CNUS-a
- definiranje normalnog, predalarmnog i alarmnog stanja, stanja pogreške elementa
- određivanje mogućnosti upravljanja interaktivnim elementom i pridjeljivanje upravljačkih/izvršnih funkcija u integracijskom programskom paketu te izrada grafičkog menija za prikaz mogućnosti upravljanja aktivnim elementom
- izrada upute ili procedure djelovanja operatera u slučaju alarma ili pogreške elementa, koja se prikazuje operateru unutar integracijskog programskog sučelja
Tip kao: POR-ABsistemDCI-konfiguracija I/O aktivnih elemenata
Ili jednakovrijedan: ________________________</t>
  </si>
  <si>
    <t>Montaža elemenata signalnog sustava, spajanje i programiranje centralne jedinice sa svim interakcijama prema projektnoj dokumentaciji</t>
  </si>
  <si>
    <t>Dobava i isporuka tvrdog diska kapaciteta 4TB namjenjenog za profesionalne aplikacije
Tip kao: POR-HDD-4TB-WD-PURPLE
Ili jednakovrijedan: ________________________</t>
  </si>
  <si>
    <t>Dobava, isporuka, ugradnja i spajanje akumulatora, 12V, 7Ah
Tip kao: POR-ULTRA1270
Ili jednakovrijedan: ________________________</t>
  </si>
  <si>
    <t>Dobava, isporuka, ugradnja i spajanje plastičnog ugradnog magnetnog kontakta promjera 10 mm, maks. razmak 15-19 mm, NC kontakt, kabel u kompletu, boja u skladu s bojom stolarije, predviđena ugradnja od strane proizvođača stolarije
Tip kao: POR-MGFP
Ili jednakovrijedan: ________________________</t>
  </si>
  <si>
    <t>Dobava, isporuka, ugradnja i spajanje samonapajajuće sirene za vanjsku ugradnju 103dB(A)@/3m. IP34. Dodatni terminali za aktivaciju i signaliranje greške, podešavanje parametara, LED bljeskalica.
Tip kao: POR-IVY
Ili jednakovrijedan: ________________________</t>
  </si>
  <si>
    <t>Dobava, isporuka, ugradnja i spajanje metalnog kućišta za smještaj programabilnog modula signalnog sustava, otvor za smještaj bravice. Dimenzije: 287 x 297 x 76 mm
Tip kao: (Generički)
Ili jednakovrijedan: ________________________</t>
  </si>
  <si>
    <t>Dobava, isporuka i ugradnja metalnog kućišta za smještaj programabilnog modula signalnog sustava, otvor za smještaj bravice. Dimenzije: 254 x 419 x 89 mm
Tip kao: (Generički)
Ili jednakovrijedan: ________________________</t>
  </si>
  <si>
    <t>Dobava, isporuka, ugradnja i spajanje tampera za metalno kućište, u kompletu s nosačem
Tip kao: POR-T1+TB-1
Ili jednakovrijedan: ________________________</t>
  </si>
  <si>
    <t>Dobava, isporuka i ugradnja bravice za metalno kućište
Tip kao: POR-L1
Ili jednakovrijedan: ________________________</t>
  </si>
  <si>
    <t>Dobava, isporuka, ugradnja i spajanje vanjske kompaktne antivandal DirectIP™ Full HD 16:9 kamere, motorizirani objektiv 3,3-10 mm, 30 fps@1920 x 1080, 2-megapixel, IRCut filter, H.265 kompresija, True WDR, vanjska ugradnja zaštite IP66,  3-axis ugradnja, IR LED, micro SD, napajanje 12Vdc/PoE, ugrađen grijač kamere
Tip kao: POR-T12WR
Ili jednakovrijedan: ________________________</t>
  </si>
  <si>
    <t>Dobava, isporuka i ugradnja original razvodne kutije za kompaktne kamere, unutarnja i vanjska ugradnja, smještaj kamere na kutiju originalnim vijcima za pričvršćivanje kamere
Tip kao: POR-JB20
Ili jednakovrijedan: ________________________</t>
  </si>
  <si>
    <t>Dobava, isporuka i ugradnja adaptera za montažu nosača vanjskog kućišta kamere na stup
Tip kao: POR-OB25-06
Ili jednakovrijedan: ________________________</t>
  </si>
  <si>
    <t>Dobava, isporuka i ugradnja original razvodne kutije za dome kamere, unutarnja i  vanjska ugradnja, smještaj kamere na kutiju originalnim vijcima za pričvršćivanje kamere
Tip kao: POR-JB22
Ili jednakovrijedan: ________________________</t>
  </si>
  <si>
    <t>Dobava, isporuka, ugradnja i spajanje mrežnog preklopnika - (18)Port Gigabit IPv6 IPv4 Layer 2 Managed Desktop Rackmount Switch.(16)1000Mbps RJ45 Gigabit Ports (2)100 1000X mini-GBIC SFP slots. Switch Fabric 36Gbps non-blocking, Switch Throughput@64 bytes 26.7Mpps @64 bytes
Tip kao:  POR-4210-16T2S
Ili jednakovrijedan: ________________________</t>
  </si>
  <si>
    <t>Dobava, isporuka, ugradnja i spajanje mrežnog preklopnika -(28)Port Gigabit IPv6 IPv4 Layer 2 Managed High Power 802.3at PoE Desktop Rackmount Switch. (24)1000Mbps Gigabit RJ45 Ports (4)Port Gigabit RJ45 SFP Slots (Shared on Ports 25-28)
Tip kao:  POR-4210-24P4C
Ili jednakovrijedan: ________________________</t>
  </si>
  <si>
    <t>Dobava, isporuka, ugradnja i spajanje SFP modula - Single-Mode SFP modul, 1000Base-LX mini-GBIC/LC - 30km
Tip kao: POR-L30
Ili jednakovrijedan: ________________________</t>
  </si>
  <si>
    <t>Dobava, isporuka, ugradnja i spajanje media konvertera - 10 100TX - 100Base-FX (SC) Single Mode Bridge Fiber Converter - 15KM, LFPT, Supported
Tip kao: POR-802S15
Ili jednakovrijedan: ________________________</t>
  </si>
  <si>
    <t>Dobava, isporuka, ugradnja i spajanje napajača za media konverter - 12V/2A
Tip kao: POR-302
Ili jednakovrijedan: ________________________</t>
  </si>
  <si>
    <t>Dobava, isporuka, ugradnja i spajanje kućišta za media konvertere, sa mjestom za do 15 media konvertera i ventilatorom, sa opcijom redundantnog napajanja u kompletu kit za rack montažu
Tip kao: POR-1500R
Ili jednakovrijedan: ________________________</t>
  </si>
  <si>
    <t>Dobava, isporuka, ugradnja i spajanje port. 4 x 10/100/1000 Base-T(PoE napajanje)svaki izlaz do 15W, Ukupno do 60W, 2 x 10/100/1000 Base-T uplink, PoE protocol: IEEE802.3af, IEEE802.3at, Ispravljač 53VDC.
Tip kao:  POR-3042
Ili jednakovrijedan: ________________________</t>
  </si>
  <si>
    <t>Dobava, isporuka, ugradnja i spajanje PoE injektora - kompatibilan sa  IEEE 802.3af standardom
Tip kao:  POR-POE
Ili jednakovrijedan: ________________________</t>
  </si>
  <si>
    <t>Dobava, isporuka, ugradnja i spajanje UPS uređaja za rack montažu - Izlazna snaga 900 W, Tehnologija Line interactive AVR, Pure sinewave, Izlazni napon 230 V, Ulazni napon 230 V, Vrijeme punjenja 5 h, Komunikacija USB/RS232(DB-9)
Tip kao: POR-UPS1000
Ili jednakovrijedan: ________________________</t>
  </si>
  <si>
    <t>Obuka osoblja korisnika za rad sa ugrađenim sustavima</t>
  </si>
  <si>
    <t>Dobava, isporuka, ugradnja i spajanje plastičnog ugradnog magnetnog kontakta za ugradnju u čelična vrata, promjera 24 mm, maks. razmak 40 mm, NC kontakt, kabel u kompletu, boja u skladu s bojom stolarije, predviđena ugradnja od strane proizvođača stolarije
Tip kao: POR-MGFP
Ili jednakovrijedan: ________________________</t>
  </si>
  <si>
    <t>Dobava, isporuka, ugradnja i spajanje kupolaste fullHD kamere sa DirectIP, H.265, Motorized Vari-focal(f=3.3 - 10mm), two-way audio, Alarm in / out, Vandal proof/IP66 supports, PoE(IEEE 802.3af class 3), 12V DC, Day&amp;night (ICR), True WDR 120 dB, DIS (Digital Image Stabilzer), IR LED (Distance : 20m), 3-axis mechanical design for installation,
ugrađen grijač kamere
Tip kao: POR-D32WRX
Ili jednakovrijedan: ________________________</t>
  </si>
  <si>
    <t>Dobava, isporuka, ugradnja i spajanje vanjske dome fullHD kamere sa DirectIP, (1080p) rezolucijom, fiksni objektiv (f=3.3mm), H.265, True WDR 120 dB, utor za micro SD/SDHC, Day&amp;night (ICR), IR LED (Distance : 15m), Vandal proof/IP66 supports, PoE(IEEE 802.3af class 2), 3-axis mechanical design for installation, 
ugrađen grijač kamere
Tip kao: POR-D32RX
Ili jednakovrijedan: ________________________</t>
  </si>
  <si>
    <t>UKUPNO BEZ PDV 25%:</t>
  </si>
  <si>
    <t>PDV 25%:</t>
  </si>
  <si>
    <t>SVEUKUPNO SA PDV 25%:</t>
  </si>
  <si>
    <t>Dobava, isporuka, ugradnja i spajanje strujne i telefonske zaštite od djelovanja prenapona električne energije 
Tip kao: (Generički)
Ili jednakovrijedan: ________________________</t>
  </si>
  <si>
    <t>Dobava, isporuka i spajanje prespojnog mrežnog kabela - ugradnja u postojeći ormar strukturnog kabliranja, Cat.5, 2 metra
Tip kao: (Generički)
Ili jednakovrijedan: ________________________</t>
  </si>
  <si>
    <t>Dobava, isporuka i spajanje prespojnog mrežnog kabela - ugradnja u postojeći ormar strukturnog kabliranja, Cat.5, 1 metar
Tip kao: (Generički)
Ili jednakovrijedan: ________________________</t>
  </si>
  <si>
    <r>
      <t>Dobava, isporuka i spajanje prespojnog optičkog kabela, SC-SC ili SC-LC, SM, 9/125</t>
    </r>
    <r>
      <rPr>
        <sz val="8"/>
        <rFont val="Symbol"/>
        <family val="1"/>
        <charset val="2"/>
      </rPr>
      <t>m</t>
    </r>
    <r>
      <rPr>
        <sz val="8"/>
        <rFont val="Calibri"/>
        <family val="2"/>
        <charset val="238"/>
        <scheme val="minor"/>
      </rPr>
      <t xml:space="preserve">m </t>
    </r>
    <r>
      <rPr>
        <sz val="8"/>
        <rFont val="Calibri"/>
        <family val="2"/>
        <charset val="238"/>
      </rPr>
      <t>duljine 2m
Tip kao: (Generički)
Ili jednakovrijedan: ________________________</t>
    </r>
  </si>
  <si>
    <t>Dobava, isporuka, ugradnja i spajanje detektora prisutnosti PIR+ MW tehnologije dometa 15m, 100°kut detekcije. Dvostruki pyro-elektronički senzor. Digitalna obrada signala, mogućnost premošćavanja LED alarma. Digitalna kompenzacija temperature mogućnost podešavanja osjetljivosti , zaštita od bijelog svjetla , brojač pulsa alarma. Priprema za EOL otpornike, AND/OR tehnologija, Smart OR tehnologija. Trostruki LED indikator.
Tip kao: POR-XDT200H
Ili jednakovrijedan: ________________________</t>
  </si>
  <si>
    <t>Dobava, isporuka, ugradnja i spajanje signalne sirene sa bljeskalicom za unutarnju montažu bez mogućnosti samonapajanja, elegantna izvedba s poklopcem u bijeloj boji, napajanje 12 Vdc
Tip kao: POR-SMARTY
Ili jednakovrijedan: ________________________</t>
  </si>
  <si>
    <t>Dobava, isporuka, ugradnja i spajanje prenaponske zaštite za UTP kabel, kompatibilna sa bilo kojim 10/100/1000 BaseT Ethernet portovima, PoE kompatibilnost: IEEE 802.3af i 802.3at za PoE i PoE Plus, integriran spoj za uzemljenje - bez potrebe za dodatnim kabelom uzemljenjenja, certificirana prema  EN61000-4-5 and EN55024 standardima
Tip kao:  POR-CLSP
Ili jednakovrijedan: ________________________</t>
  </si>
  <si>
    <t>Dobava, isporuka i instalacija licence za Proširenje CNUS-a za jedan signalni mrežni server
- priprema i konfiguracija poslužiteljskog dijela integracijskog programskog paketa za rad sa instaliranim sustavom
- unošenje licence za integraciju sustava u integracijski programski paket instaliran na klijentsko računalo CNUS-a
- definiranje i unošenje integracijskih algoritama za povezivanje sustava sa integracijskim programskim paketom
- izrada i unošenje algoritama za interakciju sa sustavima vatrodojave, protuprovale te kontrole prolaza unutar postojećeg integracijskog programskog paketa
- izrada i nadopuna grafičkih mapa objekta za integrirani sustav, unošenje mapa u integracijski programski paket CNUS-a
Tip kao: POR-ABsistemDCI-signalni mrežni server licenca
Ili jednakovrijedan: ________________________</t>
  </si>
  <si>
    <t>Dobava, isporuka, ugradnja i spajanje LCD touch-screen 4,3'' panela u bijeloj boji za upravljanje centralnom jedinicom signalnog sustava, upravljanje scenarijima glavnog sustava i podsustava, komunikacija kroz BUS liniju. Opremljena sa RFID čitačem, detektorom temperature, mikrofonom, zvučnikom i USB priključnicom, chromo-termostat funkcijom i utorom za mikro-SD memorijsku karticu.
Tip kao: POR-ASmart
Ili jednakovrijedan: ________________________</t>
  </si>
  <si>
    <t>Dobava, isporuka, ugradnja i spajanje programabilnog upravljackog modula signalnog sustava sa 10 programibilnih ulaznih terminala/5 izlaznih upravljanih terminala, 2 stezaljke za napajanje periferije, naponska zaštita, ugrađena zujalica, plastično kućište sa vidljivim stezaljkama, komunikacija kroz BUS liniju
Tip kao: POR-FSmart5/10
Ili jednakovrijedan: ________________________</t>
  </si>
  <si>
    <t>Dobava, isporuka, ugradnja i spajanje TCP/IP Plug-in komunikacijskog modula za spajanje na LAN i WAN mrežu, komunikacija SIA-IP protokolom, omogućeno programiranje i upravljanje SmartL centralnom jedinicom sa izdvojene lokacije putem interneta, ugrađen web-server za upravljanje sustavom kroz grafičke mape na touch panelima glavnog sustava i podsustava.
Tip kao: POR-GSmart/L
Ili jednakovrijedan: ________________________</t>
  </si>
  <si>
    <t>Dobava, isporuka i instalacija licence za Proširenje CNUS-a za jednu centralu serije LSmart
- priprema i konfiguracija poslužiteljskog dijela integracijskog programskog paketa za rad sa instaliranim sustavom
- unošenje licence za integraciju sustava u integracijski programski paket instaliran na klijentsko računalo CNUS-a
- definiranje i unošenje integracijskih algoritama za povezivanje sustava sa integracijskim programskim paketom
- izrada i unošenje algoritama za interakciju sa sustavima vatrodojave, video nadzora te kontrole prolaza unutar postojećeg integracijskog programskog paketa
- izrada i nadopuna grafičkih mapa objekta za integrirani sustav, unošenje mapa u integracijski programski paket CNUS-a
Tip kao: POR-ABsistemDCI-centralna jedinica licenca
Ili jednakovrijedan: ________________________</t>
  </si>
  <si>
    <t>Dobava, isporuka, ugradnja i spajanje samostojećeg 32 kanalnog signalnog mrežnog servera, H.265, rack-mount, 960ips@fullHD, 350Mbps Total Throughput, 6x HDD, 4x eSATA, 132TB Max=6TB x (6(Internal) + 4x4(External)), 16x POE port built-in, RAID 1 podržan, podržava UHD prikaz, DirectIP. Centralni mrežni server treba imati mogucnost integracije sa CNUS-om
Tip kao: POR-S6332PS
Ili jednakovrijedan: ________________________</t>
  </si>
  <si>
    <t>Dobava, isporuka, ugradnja i spajanje samostojećeg 16 kanalnog signalnog mrežnog servera, H.265, rack-mount, 480ips@fullHD, 300Mbps Total Throughput,  6x HDD, 4x eSATA, 132TB Max=6TB x (6(Internal) + 4x4(External)), 16x POE port built-in, RAID 1 podržan, podržava UHD prikaz, DirectIP. Centralni mrežni server treba imati mogucnost integracije sa CNUS-om
Tip kao: POR-S6316PS
Ili jednakovrijedan: ________________________</t>
  </si>
  <si>
    <t>Dobava, isporuka, ugradnja i spajanje te puštanje u rad klijent/server PC- jedinice minimalno sljedećih karakteristika:
- procesor Intel, 8 gen., quad core
- matična ploča 24/7 Asus Z170 WS
- 8GB RAM, 2x500GB HDD
- tipkovnica i miš
- Windows 10 Pro 64-bit OS, engleski
- ugradnja u komunikacijski ormar
Tip kao: (Generički)
Ili jednakovrijedan: ________________________</t>
  </si>
  <si>
    <t>Dobava, isporuka, ugradnja i spajanje LED monitora 22", FullHD, VGA, HDMI
Tip kao: (Generički)
Ili jednakovrijedan: ________________________</t>
  </si>
  <si>
    <t>Dobava, isporuka i ugradnja Rack ormara za podnu montažu 22U, dimenzije 600 x 600, u kompletu sa ventilatorskom pločom s 2 ventilatora, strujnom priključnicom 7 šuko utičnica te svim potrebnim spojnim i montažnim priborom
Tip kao: (Generički)
Ili jednakovrijedan: ________________________</t>
  </si>
  <si>
    <t>Dobava, isporuka i ugradnja Rack ormara za zidnu montažu 7U, dimenzije 600 x 600, u kompletu sa svim potrebnim spojnim i montažnim priborom
Tip kao: (Generički)
Ili jednakovrijedan: ________________________</t>
  </si>
  <si>
    <t>Dobava, isporuka, ugradnja i spajanje integralne centralne jedinice signalnog sustava s 200 programibilnih izlaza, upravljanje sa 15 stanica podsustava, 100 usera i 150 user card. Podržava do 15 LCD touch panela i 30 citaca beskontaktnih kartica u glavnom sustavu. Upravljanje kroz 100 scenarija sustava. Digitalni komunikator za direktne dojave stanja. Centralna jedinica treba imati mogucnost integracije sa CNUS-om
Tip kao: POR-LSmart
Ili jednakovrijedan: ________________________</t>
  </si>
  <si>
    <t>Dobava, isporuka, ugradnja i spajanje inteligentnog napajača 13,8V@3A (60W) u metalnom kućištu u kojeg mogu stati dva akumulatora 12Vcc@7Ah, 3 x 1,35A max. izlazna terminala sa zaštitom od kratkog spoja, relejni i OC izlazi za signalizaciju greški i tampera. EN50131-6 certifikat, komunikacija kroz BUS liniju
Tip kao: POR-SPS12
Ili jednakovrijedan: ________________________</t>
  </si>
  <si>
    <t>Prilog 1</t>
  </si>
  <si>
    <t>RADOVI NA INSTALACIJAMA SIGNALNIH SUSTAVA NA OBJEKTU OSNOVNE ŠKOLE I SPORTSKE DVORANE 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</si>
</sst>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0"/>
      <name val="Arial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"/>
      <family val="2"/>
      <charset val="238"/>
    </font>
    <font>
      <sz val="8"/>
      <name val="Symbol"/>
      <family val="1"/>
      <charset val="2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7">
    <xf numFmtId="0" fontId="0" fillId="0" borderId="0" xfId="0"/>
    <xf numFmtId="49" fontId="3" fillId="0" borderId="0" xfId="0" applyNumberFormat="1" applyFont="1"/>
    <xf numFmtId="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wrapText="1"/>
    </xf>
    <xf numFmtId="0" fontId="3" fillId="0" borderId="0" xfId="0" applyFont="1" applyAlignment="1"/>
    <xf numFmtId="4" fontId="3" fillId="0" borderId="1" xfId="0" applyNumberFormat="1" applyFont="1" applyBorder="1"/>
    <xf numFmtId="49" fontId="3" fillId="0" borderId="1" xfId="0" applyNumberFormat="1" applyFont="1" applyBorder="1"/>
    <xf numFmtId="0" fontId="3" fillId="0" borderId="0" xfId="0" applyNumberFormat="1" applyFont="1"/>
    <xf numFmtId="49" fontId="3" fillId="0" borderId="1" xfId="0" applyNumberFormat="1" applyFont="1" applyBorder="1" applyAlignment="1">
      <alignment shrinkToFit="1"/>
    </xf>
    <xf numFmtId="49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shrinkToFit="1"/>
    </xf>
    <xf numFmtId="4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4" fontId="3" fillId="0" borderId="4" xfId="0" applyNumberFormat="1" applyFont="1" applyBorder="1" applyAlignment="1"/>
    <xf numFmtId="0" fontId="2" fillId="0" borderId="0" xfId="0" applyFont="1"/>
    <xf numFmtId="0" fontId="2" fillId="0" borderId="1" xfId="0" quotePrefix="1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NumberFormat="1" applyFont="1" applyBorder="1" applyAlignment="1">
      <alignment wrapText="1"/>
    </xf>
    <xf numFmtId="0" fontId="4" fillId="0" borderId="3" xfId="0" applyNumberFormat="1" applyFont="1" applyBorder="1" applyAlignment="1"/>
    <xf numFmtId="0" fontId="4" fillId="2" borderId="1" xfId="0" applyNumberFormat="1" applyFont="1" applyFill="1" applyBorder="1" applyAlignment="1">
      <alignment horizontal="center" wrapText="1"/>
    </xf>
    <xf numFmtId="0" fontId="2" fillId="0" borderId="1" xfId="1" applyNumberFormat="1" applyFont="1" applyBorder="1" applyAlignment="1">
      <alignment wrapText="1"/>
    </xf>
    <xf numFmtId="0" fontId="3" fillId="0" borderId="0" xfId="0" applyNumberFormat="1" applyFont="1" applyAlignment="1">
      <alignment wrapText="1"/>
    </xf>
    <xf numFmtId="3" fontId="2" fillId="0" borderId="0" xfId="0" applyNumberFormat="1" applyFont="1" applyBorder="1" applyAlignment="1"/>
    <xf numFmtId="0" fontId="2" fillId="0" borderId="0" xfId="0" applyNumberFormat="1" applyFont="1" applyBorder="1" applyAlignment="1"/>
    <xf numFmtId="49" fontId="2" fillId="0" borderId="0" xfId="0" applyNumberFormat="1" applyFont="1" applyBorder="1" applyAlignment="1"/>
    <xf numFmtId="4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3" fontId="1" fillId="0" borderId="0" xfId="0" applyNumberFormat="1" applyFont="1" applyBorder="1" applyAlignment="1"/>
    <xf numFmtId="0" fontId="1" fillId="0" borderId="0" xfId="0" applyNumberFormat="1" applyFont="1" applyBorder="1" applyAlignment="1"/>
    <xf numFmtId="49" fontId="1" fillId="0" borderId="0" xfId="0" applyNumberFormat="1" applyFont="1" applyBorder="1" applyAlignment="1"/>
    <xf numFmtId="4" fontId="1" fillId="0" borderId="0" xfId="0" applyNumberFormat="1" applyFont="1" applyBorder="1" applyAlignment="1"/>
    <xf numFmtId="164" fontId="1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Alignment="1">
      <alignment horizontal="center" wrapText="1"/>
    </xf>
    <xf numFmtId="4" fontId="1" fillId="0" borderId="0" xfId="0" applyNumberFormat="1" applyFont="1"/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</cellXfs>
  <cellStyles count="3">
    <cellStyle name="Normal 2" xfId="1"/>
    <cellStyle name="Normal 3" xfId="2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="140" zoomScaleNormal="140" workbookViewId="0">
      <selection activeCell="B5" sqref="B5"/>
    </sheetView>
  </sheetViews>
  <sheetFormatPr defaultRowHeight="11.25" x14ac:dyDescent="0.2"/>
  <cols>
    <col min="1" max="1" width="5.7109375" style="4" customWidth="1"/>
    <col min="2" max="2" width="46.5703125" style="29" customWidth="1"/>
    <col min="3" max="3" width="5.7109375" style="1" customWidth="1"/>
    <col min="4" max="4" width="5.7109375" style="2" customWidth="1"/>
    <col min="5" max="5" width="9.140625" style="2"/>
    <col min="6" max="6" width="13" style="2" customWidth="1"/>
    <col min="7" max="16384" width="9.140625" style="3"/>
  </cols>
  <sheetData>
    <row r="1" spans="1:10" x14ac:dyDescent="0.2">
      <c r="F1" s="43" t="s">
        <v>64</v>
      </c>
    </row>
    <row r="2" spans="1:10" s="5" customFormat="1" ht="40.5" customHeight="1" x14ac:dyDescent="0.3">
      <c r="A2" s="44" t="s">
        <v>65</v>
      </c>
      <c r="B2" s="45"/>
      <c r="C2" s="45"/>
      <c r="D2" s="45"/>
      <c r="E2" s="45"/>
      <c r="F2" s="46"/>
    </row>
    <row r="3" spans="1:10" s="5" customFormat="1" x14ac:dyDescent="0.2">
      <c r="A3" s="19"/>
      <c r="B3" s="26"/>
      <c r="C3" s="20"/>
      <c r="D3" s="20"/>
      <c r="E3" s="18"/>
      <c r="F3" s="21"/>
    </row>
    <row r="4" spans="1:10" ht="22.5" x14ac:dyDescent="0.2">
      <c r="A4" s="10" t="s">
        <v>7</v>
      </c>
      <c r="B4" s="27" t="s">
        <v>4</v>
      </c>
      <c r="C4" s="11" t="s">
        <v>0</v>
      </c>
      <c r="D4" s="11" t="s">
        <v>1</v>
      </c>
      <c r="E4" s="11" t="s">
        <v>2</v>
      </c>
      <c r="F4" s="11" t="s">
        <v>3</v>
      </c>
    </row>
    <row r="5" spans="1:10" ht="90" customHeight="1" x14ac:dyDescent="0.2">
      <c r="A5" s="17">
        <v>1</v>
      </c>
      <c r="B5" s="13" t="s">
        <v>62</v>
      </c>
      <c r="C5" s="6">
        <v>1</v>
      </c>
      <c r="D5" s="7" t="s">
        <v>5</v>
      </c>
      <c r="E5" s="6"/>
      <c r="F5" s="6">
        <f>C5*E5</f>
        <v>0</v>
      </c>
    </row>
    <row r="6" spans="1:10" ht="78.75" customHeight="1" x14ac:dyDescent="0.2">
      <c r="A6" s="17">
        <v>2</v>
      </c>
      <c r="B6" s="13" t="s">
        <v>63</v>
      </c>
      <c r="C6" s="6">
        <v>2</v>
      </c>
      <c r="D6" s="7" t="s">
        <v>5</v>
      </c>
      <c r="E6" s="6"/>
      <c r="F6" s="6">
        <f t="shared" ref="F6:F23" si="0">C6*E6</f>
        <v>0</v>
      </c>
    </row>
    <row r="7" spans="1:10" ht="33.75" x14ac:dyDescent="0.2">
      <c r="A7" s="17">
        <v>3</v>
      </c>
      <c r="B7" s="13" t="s">
        <v>17</v>
      </c>
      <c r="C7" s="6">
        <v>3</v>
      </c>
      <c r="D7" s="7" t="s">
        <v>5</v>
      </c>
      <c r="E7" s="6"/>
      <c r="F7" s="6">
        <f t="shared" si="0"/>
        <v>0</v>
      </c>
    </row>
    <row r="8" spans="1:10" ht="45" x14ac:dyDescent="0.2">
      <c r="A8" s="17">
        <v>4</v>
      </c>
      <c r="B8" s="13" t="s">
        <v>44</v>
      </c>
      <c r="C8" s="6">
        <v>1</v>
      </c>
      <c r="D8" s="7" t="s">
        <v>5</v>
      </c>
      <c r="E8" s="6"/>
      <c r="F8" s="6">
        <f t="shared" si="0"/>
        <v>0</v>
      </c>
    </row>
    <row r="9" spans="1:10" ht="90" customHeight="1" x14ac:dyDescent="0.2">
      <c r="A9" s="17">
        <v>5</v>
      </c>
      <c r="B9" s="13" t="s">
        <v>52</v>
      </c>
      <c r="C9" s="6">
        <v>7</v>
      </c>
      <c r="D9" s="7" t="s">
        <v>5</v>
      </c>
      <c r="E9" s="6"/>
      <c r="F9" s="6">
        <f t="shared" si="0"/>
        <v>0</v>
      </c>
    </row>
    <row r="10" spans="1:10" ht="78.75" customHeight="1" x14ac:dyDescent="0.2">
      <c r="A10" s="17">
        <v>6</v>
      </c>
      <c r="B10" s="13" t="s">
        <v>53</v>
      </c>
      <c r="C10" s="6">
        <v>12</v>
      </c>
      <c r="D10" s="7" t="s">
        <v>5</v>
      </c>
      <c r="E10" s="6"/>
      <c r="F10" s="6">
        <f>C10*E10</f>
        <v>0</v>
      </c>
    </row>
    <row r="11" spans="1:10" s="5" customFormat="1" ht="67.5" x14ac:dyDescent="0.2">
      <c r="A11" s="17">
        <v>7</v>
      </c>
      <c r="B11" s="13" t="s">
        <v>18</v>
      </c>
      <c r="C11" s="6">
        <v>10</v>
      </c>
      <c r="D11" s="7" t="s">
        <v>5</v>
      </c>
      <c r="E11" s="6"/>
      <c r="F11" s="6">
        <f t="shared" ref="F11" si="1">C11*E11</f>
        <v>0</v>
      </c>
      <c r="I11" s="3"/>
      <c r="J11" s="3"/>
    </row>
    <row r="12" spans="1:10" s="5" customFormat="1" ht="67.5" customHeight="1" x14ac:dyDescent="0.2">
      <c r="A12" s="17">
        <v>8</v>
      </c>
      <c r="B12" s="13" t="s">
        <v>38</v>
      </c>
      <c r="C12" s="6">
        <v>1</v>
      </c>
      <c r="D12" s="7" t="s">
        <v>5</v>
      </c>
      <c r="E12" s="6"/>
      <c r="F12" s="6">
        <f t="shared" si="0"/>
        <v>0</v>
      </c>
      <c r="I12" s="3"/>
      <c r="J12" s="3"/>
    </row>
    <row r="13" spans="1:10" ht="101.25" customHeight="1" x14ac:dyDescent="0.2">
      <c r="A13" s="17">
        <v>9</v>
      </c>
      <c r="B13" s="13" t="s">
        <v>48</v>
      </c>
      <c r="C13" s="6">
        <v>54</v>
      </c>
      <c r="D13" s="7" t="s">
        <v>5</v>
      </c>
      <c r="E13" s="6"/>
      <c r="F13" s="6">
        <f t="shared" si="0"/>
        <v>0</v>
      </c>
      <c r="G13" s="8"/>
    </row>
    <row r="14" spans="1:10" ht="57" customHeight="1" x14ac:dyDescent="0.2">
      <c r="A14" s="17">
        <v>10</v>
      </c>
      <c r="B14" s="13" t="s">
        <v>49</v>
      </c>
      <c r="C14" s="6">
        <v>8</v>
      </c>
      <c r="D14" s="7" t="s">
        <v>5</v>
      </c>
      <c r="E14" s="6"/>
      <c r="F14" s="6">
        <f t="shared" si="0"/>
        <v>0</v>
      </c>
      <c r="G14" s="8"/>
    </row>
    <row r="15" spans="1:10" ht="56.25" customHeight="1" x14ac:dyDescent="0.2">
      <c r="A15" s="17">
        <v>11</v>
      </c>
      <c r="B15" s="13" t="s">
        <v>19</v>
      </c>
      <c r="C15" s="6">
        <v>3</v>
      </c>
      <c r="D15" s="7" t="s">
        <v>5</v>
      </c>
      <c r="E15" s="6"/>
      <c r="F15" s="6">
        <f t="shared" si="0"/>
        <v>0</v>
      </c>
    </row>
    <row r="16" spans="1:10" ht="33.75" x14ac:dyDescent="0.2">
      <c r="A16" s="17">
        <v>12</v>
      </c>
      <c r="B16" s="13" t="s">
        <v>13</v>
      </c>
      <c r="C16" s="6">
        <v>3</v>
      </c>
      <c r="D16" s="7" t="s">
        <v>5</v>
      </c>
      <c r="E16" s="6"/>
      <c r="F16" s="6">
        <f t="shared" si="0"/>
        <v>0</v>
      </c>
    </row>
    <row r="17" spans="1:8" ht="88.5" customHeight="1" x14ac:dyDescent="0.2">
      <c r="A17" s="17">
        <v>13</v>
      </c>
      <c r="B17" s="13" t="s">
        <v>54</v>
      </c>
      <c r="C17" s="6">
        <v>1</v>
      </c>
      <c r="D17" s="9" t="s">
        <v>6</v>
      </c>
      <c r="E17" s="6"/>
      <c r="F17" s="6">
        <f t="shared" si="0"/>
        <v>0</v>
      </c>
      <c r="G17" s="2"/>
    </row>
    <row r="18" spans="1:8" ht="56.25" x14ac:dyDescent="0.2">
      <c r="A18" s="17">
        <v>14</v>
      </c>
      <c r="B18" s="13" t="s">
        <v>20</v>
      </c>
      <c r="C18" s="6">
        <v>1</v>
      </c>
      <c r="D18" s="7" t="s">
        <v>5</v>
      </c>
      <c r="E18" s="6"/>
      <c r="F18" s="6">
        <f t="shared" si="0"/>
        <v>0</v>
      </c>
      <c r="G18" s="22"/>
      <c r="H18" s="22"/>
    </row>
    <row r="19" spans="1:8" ht="56.25" x14ac:dyDescent="0.2">
      <c r="A19" s="17">
        <v>15</v>
      </c>
      <c r="B19" s="13" t="s">
        <v>21</v>
      </c>
      <c r="C19" s="6">
        <v>1</v>
      </c>
      <c r="D19" s="7" t="s">
        <v>5</v>
      </c>
      <c r="E19" s="6"/>
      <c r="F19" s="6">
        <f t="shared" si="0"/>
        <v>0</v>
      </c>
      <c r="G19" s="22"/>
      <c r="H19" s="22"/>
    </row>
    <row r="20" spans="1:8" ht="48.75" customHeight="1" x14ac:dyDescent="0.2">
      <c r="A20" s="17">
        <v>16</v>
      </c>
      <c r="B20" s="13" t="s">
        <v>22</v>
      </c>
      <c r="C20" s="6">
        <v>2</v>
      </c>
      <c r="D20" s="7" t="s">
        <v>5</v>
      </c>
      <c r="E20" s="6"/>
      <c r="F20" s="6">
        <f t="shared" si="0"/>
        <v>0</v>
      </c>
      <c r="G20" s="22"/>
      <c r="H20" s="22"/>
    </row>
    <row r="21" spans="1:8" ht="33.75" x14ac:dyDescent="0.2">
      <c r="A21" s="17">
        <v>17</v>
      </c>
      <c r="B21" s="13" t="s">
        <v>23</v>
      </c>
      <c r="C21" s="6">
        <v>2</v>
      </c>
      <c r="D21" s="7" t="s">
        <v>5</v>
      </c>
      <c r="E21" s="6"/>
      <c r="F21" s="6">
        <f t="shared" si="0"/>
        <v>0</v>
      </c>
      <c r="G21" s="22"/>
      <c r="H21" s="22"/>
    </row>
    <row r="22" spans="1:8" ht="22.5" customHeight="1" x14ac:dyDescent="0.2">
      <c r="A22" s="17">
        <v>18</v>
      </c>
      <c r="B22" s="12" t="s">
        <v>15</v>
      </c>
      <c r="C22" s="6">
        <v>1</v>
      </c>
      <c r="D22" s="9" t="s">
        <v>6</v>
      </c>
      <c r="E22" s="6"/>
      <c r="F22" s="6">
        <f t="shared" si="0"/>
        <v>0</v>
      </c>
      <c r="G22" s="2"/>
    </row>
    <row r="23" spans="1:8" ht="168.75" customHeight="1" x14ac:dyDescent="0.2">
      <c r="A23" s="17">
        <v>19</v>
      </c>
      <c r="B23" s="16" t="s">
        <v>55</v>
      </c>
      <c r="C23" s="6">
        <v>1</v>
      </c>
      <c r="D23" s="14" t="s">
        <v>5</v>
      </c>
      <c r="E23" s="6"/>
      <c r="F23" s="6">
        <f t="shared" si="0"/>
        <v>0</v>
      </c>
    </row>
    <row r="24" spans="1:8" ht="90" customHeight="1" x14ac:dyDescent="0.2">
      <c r="A24" s="17">
        <v>20</v>
      </c>
      <c r="B24" s="25" t="s">
        <v>56</v>
      </c>
      <c r="C24" s="6">
        <v>2</v>
      </c>
      <c r="D24" s="7" t="s">
        <v>5</v>
      </c>
      <c r="E24" s="6"/>
      <c r="F24" s="6">
        <f>C24*E24</f>
        <v>0</v>
      </c>
    </row>
    <row r="25" spans="1:8" ht="90" customHeight="1" x14ac:dyDescent="0.2">
      <c r="A25" s="17">
        <v>21</v>
      </c>
      <c r="B25" s="25" t="s">
        <v>57</v>
      </c>
      <c r="C25" s="6">
        <v>1</v>
      </c>
      <c r="D25" s="7" t="s">
        <v>5</v>
      </c>
      <c r="E25" s="6"/>
      <c r="F25" s="6">
        <f>C25*E25</f>
        <v>0</v>
      </c>
    </row>
    <row r="26" spans="1:8" s="22" customFormat="1" ht="45" x14ac:dyDescent="0.2">
      <c r="A26" s="17">
        <v>22</v>
      </c>
      <c r="B26" s="25" t="s">
        <v>16</v>
      </c>
      <c r="C26" s="24">
        <v>15</v>
      </c>
      <c r="D26" s="14" t="s">
        <v>5</v>
      </c>
      <c r="E26" s="6"/>
      <c r="F26" s="24">
        <f t="shared" ref="F26" si="2">C26*E26</f>
        <v>0</v>
      </c>
    </row>
    <row r="27" spans="1:8" ht="78.75" customHeight="1" x14ac:dyDescent="0.2">
      <c r="A27" s="17">
        <v>23</v>
      </c>
      <c r="B27" s="23" t="s">
        <v>24</v>
      </c>
      <c r="C27" s="6">
        <v>22</v>
      </c>
      <c r="D27" s="7" t="s">
        <v>5</v>
      </c>
      <c r="E27" s="6"/>
      <c r="F27" s="6">
        <f t="shared" ref="F27:F49" si="3">C27*E27</f>
        <v>0</v>
      </c>
    </row>
    <row r="28" spans="1:8" ht="56.25" x14ac:dyDescent="0.2">
      <c r="A28" s="17">
        <v>24</v>
      </c>
      <c r="B28" s="25" t="s">
        <v>25</v>
      </c>
      <c r="C28" s="6">
        <v>22</v>
      </c>
      <c r="D28" s="7" t="s">
        <v>5</v>
      </c>
      <c r="E28" s="6"/>
      <c r="F28" s="6">
        <f t="shared" si="3"/>
        <v>0</v>
      </c>
    </row>
    <row r="29" spans="1:8" ht="90" customHeight="1" x14ac:dyDescent="0.2">
      <c r="A29" s="17">
        <v>25</v>
      </c>
      <c r="B29" s="28" t="s">
        <v>39</v>
      </c>
      <c r="C29" s="6">
        <v>8</v>
      </c>
      <c r="D29" s="7" t="s">
        <v>5</v>
      </c>
      <c r="E29" s="6"/>
      <c r="F29" s="6">
        <f t="shared" si="3"/>
        <v>0</v>
      </c>
    </row>
    <row r="30" spans="1:8" ht="79.5" customHeight="1" x14ac:dyDescent="0.2">
      <c r="A30" s="17">
        <v>26</v>
      </c>
      <c r="B30" s="28" t="s">
        <v>40</v>
      </c>
      <c r="C30" s="6">
        <v>47</v>
      </c>
      <c r="D30" s="7" t="s">
        <v>5</v>
      </c>
      <c r="E30" s="6"/>
      <c r="F30" s="6">
        <f t="shared" si="3"/>
        <v>0</v>
      </c>
    </row>
    <row r="31" spans="1:8" ht="56.25" x14ac:dyDescent="0.2">
      <c r="A31" s="17">
        <v>27</v>
      </c>
      <c r="B31" s="25" t="s">
        <v>27</v>
      </c>
      <c r="C31" s="6">
        <v>55</v>
      </c>
      <c r="D31" s="7" t="s">
        <v>5</v>
      </c>
      <c r="E31" s="6"/>
      <c r="F31" s="6">
        <f t="shared" si="3"/>
        <v>0</v>
      </c>
    </row>
    <row r="32" spans="1:8" ht="45" x14ac:dyDescent="0.2">
      <c r="A32" s="17">
        <v>28</v>
      </c>
      <c r="B32" s="25" t="s">
        <v>26</v>
      </c>
      <c r="C32" s="6">
        <v>8</v>
      </c>
      <c r="D32" s="7" t="s">
        <v>5</v>
      </c>
      <c r="E32" s="6"/>
      <c r="F32" s="6">
        <f t="shared" si="3"/>
        <v>0</v>
      </c>
    </row>
    <row r="33" spans="1:12" ht="78.75" customHeight="1" x14ac:dyDescent="0.2">
      <c r="A33" s="17">
        <v>29</v>
      </c>
      <c r="B33" s="23" t="s">
        <v>28</v>
      </c>
      <c r="C33" s="6">
        <v>1</v>
      </c>
      <c r="D33" s="7" t="s">
        <v>5</v>
      </c>
      <c r="E33" s="6"/>
      <c r="F33" s="6">
        <f t="shared" si="3"/>
        <v>0</v>
      </c>
    </row>
    <row r="34" spans="1:12" ht="67.5" customHeight="1" x14ac:dyDescent="0.2">
      <c r="A34" s="17">
        <v>30</v>
      </c>
      <c r="B34" s="23" t="s">
        <v>29</v>
      </c>
      <c r="C34" s="6">
        <v>4</v>
      </c>
      <c r="D34" s="7" t="s">
        <v>5</v>
      </c>
      <c r="E34" s="6"/>
      <c r="F34" s="6">
        <f t="shared" si="3"/>
        <v>0</v>
      </c>
    </row>
    <row r="35" spans="1:12" ht="45" x14ac:dyDescent="0.2">
      <c r="A35" s="17">
        <v>31</v>
      </c>
      <c r="B35" s="23" t="s">
        <v>30</v>
      </c>
      <c r="C35" s="6">
        <v>6</v>
      </c>
      <c r="D35" s="7" t="s">
        <v>5</v>
      </c>
      <c r="E35" s="6"/>
      <c r="F35" s="6">
        <f t="shared" si="3"/>
        <v>0</v>
      </c>
    </row>
    <row r="36" spans="1:12" ht="56.25" x14ac:dyDescent="0.2">
      <c r="A36" s="17">
        <v>32</v>
      </c>
      <c r="B36" s="23" t="s">
        <v>31</v>
      </c>
      <c r="C36" s="6">
        <v>16</v>
      </c>
      <c r="D36" s="7" t="s">
        <v>5</v>
      </c>
      <c r="E36" s="6"/>
      <c r="F36" s="6">
        <f t="shared" ref="F36" si="4">C36*E36</f>
        <v>0</v>
      </c>
    </row>
    <row r="37" spans="1:12" ht="45" x14ac:dyDescent="0.2">
      <c r="A37" s="17">
        <v>33</v>
      </c>
      <c r="B37" s="23" t="s">
        <v>32</v>
      </c>
      <c r="C37" s="6">
        <v>8</v>
      </c>
      <c r="D37" s="7" t="s">
        <v>5</v>
      </c>
      <c r="E37" s="6"/>
      <c r="F37" s="6">
        <f t="shared" si="3"/>
        <v>0</v>
      </c>
    </row>
    <row r="38" spans="1:12" ht="56.25" customHeight="1" x14ac:dyDescent="0.2">
      <c r="A38" s="17">
        <v>34</v>
      </c>
      <c r="B38" s="23" t="s">
        <v>33</v>
      </c>
      <c r="C38" s="6">
        <v>1</v>
      </c>
      <c r="D38" s="7" t="s">
        <v>5</v>
      </c>
      <c r="E38" s="6"/>
      <c r="F38" s="6">
        <f t="shared" si="3"/>
        <v>0</v>
      </c>
    </row>
    <row r="39" spans="1:12" ht="56.25" customHeight="1" x14ac:dyDescent="0.2">
      <c r="A39" s="17">
        <v>35</v>
      </c>
      <c r="B39" s="23" t="s">
        <v>34</v>
      </c>
      <c r="C39" s="6">
        <v>4</v>
      </c>
      <c r="D39" s="7" t="s">
        <v>5</v>
      </c>
      <c r="E39" s="6"/>
      <c r="F39" s="6">
        <f>C39*E39</f>
        <v>0</v>
      </c>
    </row>
    <row r="40" spans="1:12" ht="44.25" customHeight="1" x14ac:dyDescent="0.2">
      <c r="A40" s="17">
        <v>36</v>
      </c>
      <c r="B40" s="23" t="s">
        <v>35</v>
      </c>
      <c r="C40" s="6">
        <v>6</v>
      </c>
      <c r="D40" s="7" t="s">
        <v>5</v>
      </c>
      <c r="E40" s="6"/>
      <c r="F40" s="6">
        <f>C40*E40</f>
        <v>0</v>
      </c>
    </row>
    <row r="41" spans="1:12" ht="78.75" customHeight="1" x14ac:dyDescent="0.2">
      <c r="A41" s="17">
        <v>37</v>
      </c>
      <c r="B41" s="25" t="s">
        <v>50</v>
      </c>
      <c r="C41" s="6">
        <v>24</v>
      </c>
      <c r="D41" s="7" t="s">
        <v>5</v>
      </c>
      <c r="E41" s="6"/>
      <c r="F41" s="6">
        <f>C41*E41</f>
        <v>0</v>
      </c>
    </row>
    <row r="42" spans="1:12" ht="111.75" customHeight="1" x14ac:dyDescent="0.2">
      <c r="A42" s="17">
        <v>38</v>
      </c>
      <c r="B42" s="23" t="s">
        <v>58</v>
      </c>
      <c r="C42" s="6">
        <v>1</v>
      </c>
      <c r="D42" s="7" t="s">
        <v>5</v>
      </c>
      <c r="E42" s="6"/>
      <c r="F42" s="6">
        <f t="shared" ref="F42" si="5">C42*E42</f>
        <v>0</v>
      </c>
    </row>
    <row r="43" spans="1:12" ht="45" customHeight="1" x14ac:dyDescent="0.2">
      <c r="A43" s="17">
        <v>39</v>
      </c>
      <c r="B43" s="25" t="s">
        <v>59</v>
      </c>
      <c r="C43" s="6">
        <v>1</v>
      </c>
      <c r="D43" s="7" t="s">
        <v>5</v>
      </c>
      <c r="E43" s="6"/>
      <c r="F43" s="6">
        <f t="shared" ref="F43" si="6">C43*E43</f>
        <v>0</v>
      </c>
    </row>
    <row r="44" spans="1:12" ht="67.5" customHeight="1" x14ac:dyDescent="0.2">
      <c r="A44" s="17">
        <v>40</v>
      </c>
      <c r="B44" s="25" t="s">
        <v>60</v>
      </c>
      <c r="C44" s="6">
        <v>1</v>
      </c>
      <c r="D44" s="7" t="s">
        <v>5</v>
      </c>
      <c r="E44" s="6"/>
      <c r="F44" s="6">
        <f t="shared" si="3"/>
        <v>0</v>
      </c>
    </row>
    <row r="45" spans="1:12" ht="45" customHeight="1" x14ac:dyDescent="0.2">
      <c r="A45" s="17">
        <v>41</v>
      </c>
      <c r="B45" s="25" t="s">
        <v>61</v>
      </c>
      <c r="C45" s="6">
        <v>3</v>
      </c>
      <c r="D45" s="7" t="s">
        <v>5</v>
      </c>
      <c r="E45" s="6"/>
      <c r="F45" s="6">
        <f t="shared" si="3"/>
        <v>0</v>
      </c>
    </row>
    <row r="46" spans="1:12" ht="67.5" customHeight="1" x14ac:dyDescent="0.2">
      <c r="A46" s="17">
        <v>42</v>
      </c>
      <c r="B46" s="25" t="s">
        <v>36</v>
      </c>
      <c r="C46" s="6">
        <v>4</v>
      </c>
      <c r="D46" s="7" t="s">
        <v>5</v>
      </c>
      <c r="E46" s="6"/>
      <c r="F46" s="6">
        <f t="shared" si="3"/>
        <v>0</v>
      </c>
    </row>
    <row r="47" spans="1:12" ht="33.75" x14ac:dyDescent="0.2">
      <c r="A47" s="17">
        <v>43</v>
      </c>
      <c r="B47" s="25" t="s">
        <v>8</v>
      </c>
      <c r="C47" s="6">
        <v>1</v>
      </c>
      <c r="D47" s="14" t="s">
        <v>12</v>
      </c>
      <c r="E47" s="6"/>
      <c r="F47" s="6">
        <f t="shared" si="3"/>
        <v>0</v>
      </c>
      <c r="G47" s="2"/>
    </row>
    <row r="48" spans="1:12" ht="168.75" customHeight="1" x14ac:dyDescent="0.2">
      <c r="A48" s="17">
        <v>44</v>
      </c>
      <c r="B48" s="16" t="s">
        <v>51</v>
      </c>
      <c r="C48" s="6">
        <v>3</v>
      </c>
      <c r="D48" s="14" t="s">
        <v>5</v>
      </c>
      <c r="E48" s="6"/>
      <c r="F48" s="6">
        <f t="shared" si="3"/>
        <v>0</v>
      </c>
      <c r="I48" s="42"/>
      <c r="J48" s="42"/>
      <c r="K48" s="42"/>
      <c r="L48" s="42"/>
    </row>
    <row r="49" spans="1:9" ht="202.5" x14ac:dyDescent="0.2">
      <c r="A49" s="17">
        <v>45</v>
      </c>
      <c r="B49" s="16" t="s">
        <v>14</v>
      </c>
      <c r="C49" s="6">
        <v>162</v>
      </c>
      <c r="D49" s="7" t="s">
        <v>5</v>
      </c>
      <c r="E49" s="6"/>
      <c r="F49" s="6">
        <f t="shared" si="3"/>
        <v>0</v>
      </c>
      <c r="I49" s="2"/>
    </row>
    <row r="50" spans="1:9" ht="45" x14ac:dyDescent="0.2">
      <c r="A50" s="17">
        <v>46</v>
      </c>
      <c r="B50" s="23" t="s">
        <v>45</v>
      </c>
      <c r="C50" s="6">
        <v>24</v>
      </c>
      <c r="D50" s="14" t="s">
        <v>5</v>
      </c>
      <c r="E50" s="6"/>
      <c r="F50" s="6">
        <f t="shared" ref="F50" si="7">C50*E50</f>
        <v>0</v>
      </c>
    </row>
    <row r="51" spans="1:9" ht="45" x14ac:dyDescent="0.2">
      <c r="A51" s="17">
        <v>47</v>
      </c>
      <c r="B51" s="23" t="s">
        <v>46</v>
      </c>
      <c r="C51" s="6">
        <v>100</v>
      </c>
      <c r="D51" s="14" t="s">
        <v>5</v>
      </c>
      <c r="E51" s="6"/>
      <c r="F51" s="6">
        <f>C51*E51</f>
        <v>0</v>
      </c>
    </row>
    <row r="52" spans="1:9" ht="45" customHeight="1" x14ac:dyDescent="0.2">
      <c r="A52" s="17">
        <v>48</v>
      </c>
      <c r="B52" s="23" t="s">
        <v>47</v>
      </c>
      <c r="C52" s="6">
        <v>22</v>
      </c>
      <c r="D52" s="14" t="s">
        <v>5</v>
      </c>
      <c r="E52" s="6"/>
      <c r="F52" s="6">
        <f>C52*E52</f>
        <v>0</v>
      </c>
    </row>
    <row r="53" spans="1:9" x14ac:dyDescent="0.2">
      <c r="A53" s="17">
        <v>49</v>
      </c>
      <c r="B53" s="25" t="s">
        <v>37</v>
      </c>
      <c r="C53" s="6">
        <v>1</v>
      </c>
      <c r="D53" s="9" t="s">
        <v>6</v>
      </c>
      <c r="E53" s="6"/>
      <c r="F53" s="6">
        <f>C53*E53</f>
        <v>0</v>
      </c>
    </row>
    <row r="54" spans="1:9" ht="12" customHeight="1" x14ac:dyDescent="0.2">
      <c r="A54" s="17">
        <v>50</v>
      </c>
      <c r="B54" s="25" t="s">
        <v>11</v>
      </c>
      <c r="C54" s="6">
        <v>1</v>
      </c>
      <c r="D54" s="9" t="s">
        <v>6</v>
      </c>
      <c r="E54" s="6"/>
      <c r="F54" s="6">
        <f>C54*E54</f>
        <v>0</v>
      </c>
    </row>
    <row r="55" spans="1:9" ht="22.5" x14ac:dyDescent="0.2">
      <c r="A55" s="17">
        <v>51</v>
      </c>
      <c r="B55" s="25" t="s">
        <v>9</v>
      </c>
      <c r="C55" s="6" t="s">
        <v>10</v>
      </c>
      <c r="D55" s="15" t="s">
        <v>6</v>
      </c>
      <c r="E55" s="6"/>
      <c r="F55" s="6">
        <f>E55</f>
        <v>0</v>
      </c>
    </row>
    <row r="56" spans="1:9" s="41" customFormat="1" x14ac:dyDescent="0.2">
      <c r="A56" s="36" t="s">
        <v>41</v>
      </c>
      <c r="B56" s="37"/>
      <c r="C56" s="38"/>
      <c r="D56" s="39"/>
      <c r="E56" s="39"/>
      <c r="F56" s="40">
        <f>SUM(F5:F55)</f>
        <v>0</v>
      </c>
    </row>
    <row r="57" spans="1:9" s="35" customFormat="1" x14ac:dyDescent="0.2">
      <c r="A57" s="30" t="s">
        <v>42</v>
      </c>
      <c r="B57" s="31"/>
      <c r="C57" s="32"/>
      <c r="D57" s="33"/>
      <c r="E57" s="33"/>
      <c r="F57" s="34">
        <f>F56*0.25</f>
        <v>0</v>
      </c>
    </row>
    <row r="58" spans="1:9" s="35" customFormat="1" x14ac:dyDescent="0.2">
      <c r="A58" s="30" t="s">
        <v>43</v>
      </c>
      <c r="B58" s="31"/>
      <c r="C58" s="32"/>
      <c r="D58" s="33"/>
      <c r="E58" s="33"/>
      <c r="F58" s="34">
        <f>F56*1.25</f>
        <v>0</v>
      </c>
    </row>
  </sheetData>
  <mergeCells count="2">
    <mergeCell ref="A2:F2"/>
    <mergeCell ref="I48:L48"/>
  </mergeCells>
  <pageMargins left="0.74803149606299213" right="0.74803149606299213" top="0.98425196850393704" bottom="0.98425196850393704" header="0.51181102362204722" footer="0.51181102362204722"/>
  <pageSetup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signalni_sustav</vt:lpstr>
      <vt:lpstr>signalni_sustav!Podrucje_ispisa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Šarbaić</dc:creator>
  <cp:lastModifiedBy>Alja Udovičić</cp:lastModifiedBy>
  <cp:lastPrinted>2017-12-28T18:45:02Z</cp:lastPrinted>
  <dcterms:created xsi:type="dcterms:W3CDTF">2010-02-19T08:27:32Z</dcterms:created>
  <dcterms:modified xsi:type="dcterms:W3CDTF">2017-12-29T07:02:55Z</dcterms:modified>
</cp:coreProperties>
</file>